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оставка запасных частей для СВТ (939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Лист2!$A$1:$G$73</definedName>
  </definedNames>
  <calcPr calcId="162913"/>
</workbook>
</file>

<file path=xl/calcChain.xml><?xml version="1.0" encoding="utf-8"?>
<calcChain xmlns="http://schemas.openxmlformats.org/spreadsheetml/2006/main">
  <c r="G65" i="1" l="1"/>
  <c r="E65" i="1"/>
  <c r="D65" i="1"/>
  <c r="C65" i="1"/>
  <c r="F64" i="1"/>
  <c r="G60" i="1"/>
  <c r="E60" i="1"/>
  <c r="D60" i="1"/>
  <c r="C60" i="1"/>
  <c r="F59" i="1"/>
  <c r="G55" i="1"/>
  <c r="E55" i="1"/>
  <c r="D55" i="1"/>
  <c r="C55" i="1"/>
  <c r="F54" i="1"/>
  <c r="G30" i="1" l="1"/>
  <c r="E30" i="1"/>
  <c r="D30" i="1"/>
  <c r="C30" i="1"/>
  <c r="F29" i="1"/>
  <c r="G25" i="1"/>
  <c r="E25" i="1"/>
  <c r="D25" i="1"/>
  <c r="C25" i="1"/>
  <c r="F24" i="1"/>
  <c r="G40" i="1"/>
  <c r="E40" i="1"/>
  <c r="D40" i="1"/>
  <c r="C40" i="1"/>
  <c r="F39" i="1"/>
  <c r="G35" i="1"/>
  <c r="E35" i="1"/>
  <c r="D35" i="1"/>
  <c r="C35" i="1"/>
  <c r="F34" i="1"/>
  <c r="G45" i="1"/>
  <c r="E45" i="1"/>
  <c r="D45" i="1"/>
  <c r="C45" i="1"/>
  <c r="F44" i="1"/>
  <c r="E15" i="1" l="1"/>
  <c r="G50" i="1" l="1"/>
  <c r="E50" i="1"/>
  <c r="D50" i="1"/>
  <c r="C50" i="1"/>
  <c r="F49" i="1"/>
  <c r="F19" i="1" l="1"/>
  <c r="F14" i="1"/>
  <c r="G20" i="1"/>
  <c r="E20" i="1"/>
  <c r="E66" i="1" s="1"/>
  <c r="D20" i="1"/>
  <c r="C20" i="1"/>
  <c r="G15" i="1" l="1"/>
  <c r="G67" i="1" s="1"/>
  <c r="D15" i="1"/>
  <c r="D66" i="1" s="1"/>
  <c r="C15" i="1"/>
  <c r="C66" i="1" s="1"/>
</calcChain>
</file>

<file path=xl/sharedStrings.xml><?xml version="1.0" encoding="utf-8"?>
<sst xmlns="http://schemas.openxmlformats.org/spreadsheetml/2006/main" count="169" uniqueCount="61">
  <si>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</si>
  <si>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</si>
  <si>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</si>
  <si>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</si>
  <si>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</si>
  <si>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</si>
  <si>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</si>
  <si>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</si>
  <si>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</si>
  <si>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</si>
  <si>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</si>
  <si>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</si>
  <si>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</si>
  <si>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</si>
  <si>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</si>
  <si>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</si>
  <si>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</si>
  <si>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</si>
  <si>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</si>
  <si>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</si>
  <si>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</si>
  <si>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</si>
  <si>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</si>
  <si>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</si>
  <si>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</si>
  <si>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</si>
  <si>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</si>
  <si>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Блок питания для корпуса</t>
  </si>
  <si>
    <t>Количество, шт</t>
  </si>
  <si>
    <t>26.20.40.190</t>
  </si>
  <si>
    <t>Система охлаждения процессора (кулер)</t>
  </si>
  <si>
    <t>Модуль оперативной памяти DDR4</t>
  </si>
  <si>
    <t>поставка запасных частей для средств вычислительной техники</t>
  </si>
  <si>
    <t>Процессор</t>
  </si>
  <si>
    <t>Материнская плата АМ4</t>
  </si>
  <si>
    <t>Монитор, подключаемый к компьютеру</t>
  </si>
  <si>
    <t>штука</t>
  </si>
  <si>
    <t>26.20.40.113</t>
  </si>
  <si>
    <t>26.30.30.190</t>
  </si>
  <si>
    <t>Коннектор</t>
  </si>
  <si>
    <t xml:space="preserve">- назначение: обжимной для кабеля UTP;
- количество жил кабеля, штук: 8;
- количество в упаковке: 100 штук;
- стандарт: RJ-45, категория 5.
</t>
  </si>
  <si>
    <t>26.20.17.110-
00000007</t>
  </si>
  <si>
    <t>Коммутатор</t>
  </si>
  <si>
    <t>26.30.11.110-00000053</t>
  </si>
  <si>
    <t xml:space="preserve">- блок питания: внешний;
- внутренняя пропускная способность: ≥ 10 Гигабит в секунду;
- интерфейс LAN порта: RJ-45;
- количество блоков питания: 1 штука;
- количество портов 1G 8P8C: ≥ 8 штук;
- тип блоков питания: сменный;
- тип коммутатора: неуправляемый;
- тип передачи данных: Ethernet;
- тип электропитания: AC.
</t>
  </si>
  <si>
    <t xml:space="preserve">- процессорный разъём: AM4;
- базовая частота работы процессора, Гигагерц: ≥ 3,7;
- количество ядер: ≥ 6 штук;
- количество потоков: ≥ 12 штук;
- объем памяти кэша третьего уровня, Мегабайт: ≥ 8;
- возможности: поддержка 64-битного набора команд, оперативной памяти стандарта DDR4, операционной системы Microsoft Windows 10;
- тепловыделение: ≤ 65 Вт;
- наличие: интегрированного графического ядра.
</t>
  </si>
  <si>
    <t xml:space="preserve">- процессорный разъём: AM4;
- чипсет: AMD B450;
- количество слотов оперативной памяти: ≥ 2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</si>
  <si>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 xml:space="preserve">- производительность, Мегагерц: ≥ 3200;
- объём модуля, Гигабайт: ≥ 8;
- тип памяти: DDR4.
</t>
  </si>
  <si>
    <t>Корпус</t>
  </si>
  <si>
    <t xml:space="preserve">- процессорный разъём: AM4;
- чипсет: AMD B450;
- количество слотов оперативной памяти: ≥ 4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2 штук, VGA ≥ 1 штук, HDMI ≥ 1 штук, USB Type-C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</si>
  <si>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>упаковка</t>
  </si>
  <si>
    <t>Кабель для микрофона</t>
  </si>
  <si>
    <t>26.40.52.000</t>
  </si>
  <si>
    <t>коммерческое предложение от 12.09.2024 № б/н</t>
  </si>
  <si>
    <t xml:space="preserve">- блок питания ATX 12В, мощность: ≥ 500 Вт; 
- выходная мощность по линии +12В: ≥ 456 Вт; 
- диаметр вентилятора блока питания: ≥ 120 мм;
- наличие разъёмов: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видеокарт: (6+2)-pin разъем;
- наличие разъёмов питания SATA: ≥ 3 штук;
- длина кабеля питания процессора: ≥ 0,50 м.
</t>
  </si>
  <si>
    <t xml:space="preserve">- назначение: соединение оборудования для передачи постоянного звукового сигнала;
- экранированный: да;
- длина, м: ≥ 5;
- вид разъёма 1: XLR (Male);
- вид разъёма 2: XLR (Female).
</t>
  </si>
  <si>
    <t xml:space="preserve">- тип корпуса: Midi-Tower;
- форм-фактор материнской платы: ATX, mATX;
- комплектация: без блока питания;
- расположение блока питания: верхнее;
- количество портов USB на передней панели: ≥ 2 штук;
- наличие аудиоразъема для наушников на передней панели: да;
- максимальная длина видеокарты: ≥ 300 мм.
</t>
  </si>
  <si>
    <t>коммерческое предложение от 23.10.2024 № б/н</t>
  </si>
  <si>
    <t>Дата составления: 06.11.2024</t>
  </si>
  <si>
    <t xml:space="preserve">- процессорный разъём: AM4, 1150, 1151, 1155;
- поддержка: автоматической регулировки скорости вращения (PWM);
- рассеиваемая мощность: ≥ 130 Вт;
- уровень шума, дБ: ≤ 26;
- количество тепловых трубок: ≥ 3 штук.
</t>
  </si>
  <si>
    <t xml:space="preserve">- блок питания: внешний;
- время отклика, мс: &lt; 6;
- интерфейс подключения: HDMI;
- интерфейс подключения: Display Port;
- кабель для подключения к источнику изображения в комплекте: да;
- класс энергетической эффективности: не ниже А;
- количество портов DisplayPort: ≥ 1 штук;
- количество портов HDMI: ≥ 2 штук;
- контрастность: ≥ 1000:1;
- частота обновления экрана: ≥ 60 Герц;
- наличие функции регулировки наклона: да;
- размер диагонали: ≥ 27 дюймов (25,4 мм);
- разрешение экрана: 3840 x 2160;
- технология изготовления матрицы дисплея: IPS (PLS, ADS, AAS, FFS, SFT, New Mode2, Vistarich);
- тип кабеля для подключения к источнику изображения в комплекте: HDMI-HDMI;
- угол обзора по вертикали, градус: ≥ 178;
- угол обзора по горизонтали, градус: ≥ 178;
- яркость, кд/м2: ≥ 300  и  &lt; 350.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</si>
</sst>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/>
    </xf>
    <xf numFmtId="4" fontId="4" fillId="4" borderId="43" xfId="0" applyNumberFormat="1" applyFont="1" applyFill="1" applyBorder="1" applyAlignment="1">
      <alignment vertical="top" wrapText="1"/>
    </xf>
    <xf numFmtId="49" fontId="10" fillId="4" borderId="40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3" borderId="1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13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1" t="s">
        <v>20</v>
      </c>
      <c r="E6" s="71"/>
      <c r="F6" s="71"/>
      <c r="G6" s="71"/>
      <c r="H6" s="1"/>
      <c r="I6" s="1"/>
      <c r="J6" s="3"/>
      <c r="K6" s="3"/>
    </row>
    <row r="7" spans="1:11" s="6" customFormat="1" ht="47.25" customHeight="1" x14ac:dyDescent="0.2">
      <c r="A7" s="72" t="s">
        <v>18</v>
      </c>
      <c r="B7" s="72"/>
      <c r="C7" s="72"/>
      <c r="D7" s="72" t="s">
        <v>19</v>
      </c>
      <c r="E7" s="72"/>
      <c r="F7" s="72"/>
      <c r="G7" s="72"/>
      <c r="H7" s="5"/>
      <c r="I7" s="5"/>
    </row>
    <row r="8" spans="1:11" s="8" customFormat="1" ht="31.5" customHeight="1" x14ac:dyDescent="0.2">
      <c r="A8" s="74" t="s">
        <v>10</v>
      </c>
      <c r="B8" s="74"/>
      <c r="C8" s="74"/>
      <c r="D8" s="73" t="s">
        <v>32</v>
      </c>
      <c r="E8" s="73"/>
      <c r="F8" s="73"/>
      <c r="G8" s="73"/>
      <c r="H8" s="34"/>
      <c r="I8" s="7"/>
    </row>
    <row r="9" spans="1:11" ht="15" x14ac:dyDescent="0.25">
      <c r="A9" s="9" t="s">
        <v>0</v>
      </c>
      <c r="B9" s="11"/>
      <c r="C9" s="80" t="s">
        <v>1</v>
      </c>
      <c r="D9" s="80"/>
      <c r="E9" s="80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0" t="s">
        <v>35</v>
      </c>
      <c r="D11" s="70"/>
      <c r="E11" s="70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69">
        <v>4</v>
      </c>
      <c r="C12" s="69"/>
      <c r="D12" s="69"/>
      <c r="E12" s="33" t="s">
        <v>36</v>
      </c>
      <c r="F12" s="75" t="s">
        <v>41</v>
      </c>
      <c r="G12" s="36" t="s">
        <v>4</v>
      </c>
      <c r="H12" s="3"/>
      <c r="I12" s="3"/>
      <c r="J12" s="3"/>
      <c r="K12" s="3"/>
    </row>
    <row r="13" spans="1:11" ht="182.25" customHeight="1" x14ac:dyDescent="0.2">
      <c r="A13" s="32" t="s">
        <v>25</v>
      </c>
      <c r="B13" s="66" t="s">
        <v>60</v>
      </c>
      <c r="C13" s="66"/>
      <c r="D13" s="66"/>
      <c r="E13" s="67"/>
      <c r="F13" s="7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36000</v>
      </c>
      <c r="D14" s="53">
        <v>39600</v>
      </c>
      <c r="E14" s="53">
        <v>32400</v>
      </c>
      <c r="F14" s="16">
        <f>ROUND(SUM(C14:E14)/3,2)</f>
        <v>36000</v>
      </c>
      <c r="G14" s="16">
        <v>36000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144000</v>
      </c>
      <c r="D15" s="47">
        <f>D14*$B12</f>
        <v>158400</v>
      </c>
      <c r="E15" s="47">
        <f>E14*$B12</f>
        <v>129600</v>
      </c>
      <c r="F15" s="17"/>
      <c r="G15" s="18">
        <f>G14*$B12</f>
        <v>144000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0" t="s">
        <v>42</v>
      </c>
      <c r="D16" s="70"/>
      <c r="E16" s="70"/>
      <c r="F16" s="30" t="s">
        <v>23</v>
      </c>
      <c r="G16" s="36" t="s">
        <v>4</v>
      </c>
    </row>
    <row r="17" spans="1:7" s="37" customFormat="1" ht="12.75" customHeight="1" x14ac:dyDescent="0.2">
      <c r="A17" s="32" t="s">
        <v>28</v>
      </c>
      <c r="B17" s="68">
        <v>21</v>
      </c>
      <c r="C17" s="69"/>
      <c r="D17" s="69"/>
      <c r="E17" s="33" t="s">
        <v>36</v>
      </c>
      <c r="F17" s="75" t="s">
        <v>43</v>
      </c>
      <c r="G17" s="38" t="s">
        <v>4</v>
      </c>
    </row>
    <row r="18" spans="1:7" s="37" customFormat="1" ht="87" customHeight="1" x14ac:dyDescent="0.2">
      <c r="A18" s="32" t="s">
        <v>25</v>
      </c>
      <c r="B18" s="77" t="s">
        <v>44</v>
      </c>
      <c r="C18" s="78"/>
      <c r="D18" s="78"/>
      <c r="E18" s="79"/>
      <c r="F18" s="76"/>
      <c r="G18" s="38" t="s">
        <v>4</v>
      </c>
    </row>
    <row r="19" spans="1:7" s="37" customFormat="1" ht="15" x14ac:dyDescent="0.2">
      <c r="A19" s="32" t="s">
        <v>26</v>
      </c>
      <c r="B19" s="60"/>
      <c r="C19" s="50">
        <v>2520</v>
      </c>
      <c r="D19" s="46">
        <v>2772</v>
      </c>
      <c r="E19" s="43">
        <v>2268</v>
      </c>
      <c r="F19" s="16">
        <f>ROUND(SUM(C19:E19)/3,2)</f>
        <v>2520</v>
      </c>
      <c r="G19" s="39">
        <v>2520</v>
      </c>
    </row>
    <row r="20" spans="1:7" s="37" customFormat="1" ht="15.75" thickBot="1" x14ac:dyDescent="0.3">
      <c r="A20" s="40" t="s">
        <v>6</v>
      </c>
      <c r="B20" s="48"/>
      <c r="C20" s="44">
        <f>C19*$B17</f>
        <v>52920</v>
      </c>
      <c r="D20" s="45">
        <f>D19*$B17</f>
        <v>58212</v>
      </c>
      <c r="E20" s="41">
        <f>E19*$B17</f>
        <v>47628</v>
      </c>
      <c r="F20" s="41"/>
      <c r="G20" s="42">
        <f>G19*$B17</f>
        <v>52920</v>
      </c>
    </row>
    <row r="21" spans="1:7" s="37" customFormat="1" ht="13.5" customHeight="1" x14ac:dyDescent="0.2">
      <c r="A21" s="31" t="s">
        <v>24</v>
      </c>
      <c r="B21" s="54">
        <v>3</v>
      </c>
      <c r="C21" s="70" t="s">
        <v>27</v>
      </c>
      <c r="D21" s="70"/>
      <c r="E21" s="70"/>
      <c r="F21" s="30" t="s">
        <v>23</v>
      </c>
      <c r="G21" s="36" t="s">
        <v>4</v>
      </c>
    </row>
    <row r="22" spans="1:7" s="37" customFormat="1" ht="12.75" customHeight="1" x14ac:dyDescent="0.2">
      <c r="A22" s="32" t="s">
        <v>28</v>
      </c>
      <c r="B22" s="68">
        <v>21</v>
      </c>
      <c r="C22" s="69"/>
      <c r="D22" s="69"/>
      <c r="E22" s="33" t="s">
        <v>36</v>
      </c>
      <c r="F22" s="75" t="s">
        <v>37</v>
      </c>
      <c r="G22" s="38" t="s">
        <v>4</v>
      </c>
    </row>
    <row r="23" spans="1:7" s="37" customFormat="1" ht="77.25" customHeight="1" x14ac:dyDescent="0.2">
      <c r="A23" s="32" t="s">
        <v>25</v>
      </c>
      <c r="B23" s="65" t="s">
        <v>54</v>
      </c>
      <c r="C23" s="66"/>
      <c r="D23" s="66"/>
      <c r="E23" s="67"/>
      <c r="F23" s="76"/>
      <c r="G23" s="38" t="s">
        <v>4</v>
      </c>
    </row>
    <row r="24" spans="1:7" s="37" customFormat="1" ht="15" x14ac:dyDescent="0.2">
      <c r="A24" s="32" t="s">
        <v>26</v>
      </c>
      <c r="B24" s="60"/>
      <c r="C24" s="52">
        <v>4440</v>
      </c>
      <c r="D24" s="53">
        <v>4840</v>
      </c>
      <c r="E24" s="64">
        <v>3960</v>
      </c>
      <c r="F24" s="16">
        <f>ROUND(SUM(C24:E24)/3,2)</f>
        <v>4413.33</v>
      </c>
      <c r="G24" s="39">
        <v>4413.33</v>
      </c>
    </row>
    <row r="25" spans="1:7" s="37" customFormat="1" ht="15.75" thickBot="1" x14ac:dyDescent="0.3">
      <c r="A25" s="40" t="s">
        <v>6</v>
      </c>
      <c r="B25" s="63"/>
      <c r="C25" s="44">
        <f>C24*$B22</f>
        <v>93240</v>
      </c>
      <c r="D25" s="45">
        <f>D24*$B22</f>
        <v>101640</v>
      </c>
      <c r="E25" s="41">
        <f>E24*$B22</f>
        <v>83160</v>
      </c>
      <c r="F25" s="41"/>
      <c r="G25" s="42">
        <f>G24*$B22</f>
        <v>92679.93</v>
      </c>
    </row>
    <row r="26" spans="1:7" s="37" customFormat="1" ht="13.5" customHeight="1" x14ac:dyDescent="0.2">
      <c r="A26" s="31" t="s">
        <v>24</v>
      </c>
      <c r="B26" s="54">
        <v>4</v>
      </c>
      <c r="C26" s="70" t="s">
        <v>33</v>
      </c>
      <c r="D26" s="70"/>
      <c r="E26" s="70"/>
      <c r="F26" s="30" t="s">
        <v>23</v>
      </c>
      <c r="G26" s="36" t="s">
        <v>4</v>
      </c>
    </row>
    <row r="27" spans="1:7" s="37" customFormat="1" ht="12.75" customHeight="1" x14ac:dyDescent="0.2">
      <c r="A27" s="32" t="s">
        <v>28</v>
      </c>
      <c r="B27" s="68">
        <v>22</v>
      </c>
      <c r="C27" s="69"/>
      <c r="D27" s="69"/>
      <c r="E27" s="33" t="s">
        <v>36</v>
      </c>
      <c r="F27" s="75" t="s">
        <v>29</v>
      </c>
      <c r="G27" s="38" t="s">
        <v>4</v>
      </c>
    </row>
    <row r="28" spans="1:7" s="37" customFormat="1" ht="87.75" customHeight="1" x14ac:dyDescent="0.2">
      <c r="A28" s="32" t="s">
        <v>25</v>
      </c>
      <c r="B28" s="65" t="s">
        <v>45</v>
      </c>
      <c r="C28" s="66"/>
      <c r="D28" s="66"/>
      <c r="E28" s="67"/>
      <c r="F28" s="76"/>
      <c r="G28" s="38" t="s">
        <v>4</v>
      </c>
    </row>
    <row r="29" spans="1:7" s="37" customFormat="1" ht="15" x14ac:dyDescent="0.2">
      <c r="A29" s="32" t="s">
        <v>26</v>
      </c>
      <c r="B29" s="60"/>
      <c r="C29" s="52">
        <v>12240</v>
      </c>
      <c r="D29" s="53">
        <v>13464</v>
      </c>
      <c r="E29" s="64">
        <v>11016</v>
      </c>
      <c r="F29" s="16">
        <f>ROUND(SUM(C29:E29)/3,2)</f>
        <v>12240</v>
      </c>
      <c r="G29" s="39">
        <v>12240</v>
      </c>
    </row>
    <row r="30" spans="1:7" s="37" customFormat="1" ht="15.75" thickBot="1" x14ac:dyDescent="0.3">
      <c r="A30" s="40" t="s">
        <v>6</v>
      </c>
      <c r="B30" s="63"/>
      <c r="C30" s="44">
        <f>C29*$B27</f>
        <v>269280</v>
      </c>
      <c r="D30" s="45">
        <f>D29*$B27</f>
        <v>296208</v>
      </c>
      <c r="E30" s="41">
        <f>E29*$B27</f>
        <v>242352</v>
      </c>
      <c r="F30" s="41"/>
      <c r="G30" s="42">
        <f>G29*$B27</f>
        <v>269280</v>
      </c>
    </row>
    <row r="31" spans="1:7" s="37" customFormat="1" ht="13.5" customHeight="1" x14ac:dyDescent="0.2">
      <c r="A31" s="31" t="s">
        <v>24</v>
      </c>
      <c r="B31" s="54">
        <v>5</v>
      </c>
      <c r="C31" s="70" t="s">
        <v>34</v>
      </c>
      <c r="D31" s="70"/>
      <c r="E31" s="70"/>
      <c r="F31" s="30" t="s">
        <v>23</v>
      </c>
      <c r="G31" s="36" t="s">
        <v>4</v>
      </c>
    </row>
    <row r="32" spans="1:7" s="37" customFormat="1" ht="12.75" customHeight="1" x14ac:dyDescent="0.2">
      <c r="A32" s="32" t="s">
        <v>28</v>
      </c>
      <c r="B32" s="68">
        <v>22</v>
      </c>
      <c r="C32" s="69"/>
      <c r="D32" s="69"/>
      <c r="E32" s="33" t="s">
        <v>36</v>
      </c>
      <c r="F32" s="75" t="s">
        <v>29</v>
      </c>
      <c r="G32" s="38" t="s">
        <v>4</v>
      </c>
    </row>
    <row r="33" spans="1:7" s="37" customFormat="1" ht="128.25" customHeight="1" x14ac:dyDescent="0.2">
      <c r="A33" s="32" t="s">
        <v>25</v>
      </c>
      <c r="B33" s="65" t="s">
        <v>46</v>
      </c>
      <c r="C33" s="66"/>
      <c r="D33" s="66"/>
      <c r="E33" s="67"/>
      <c r="F33" s="76"/>
      <c r="G33" s="38" t="s">
        <v>4</v>
      </c>
    </row>
    <row r="34" spans="1:7" s="37" customFormat="1" ht="15" x14ac:dyDescent="0.2">
      <c r="A34" s="32" t="s">
        <v>26</v>
      </c>
      <c r="B34" s="60"/>
      <c r="C34" s="52">
        <v>8640</v>
      </c>
      <c r="D34" s="53">
        <v>9504</v>
      </c>
      <c r="E34" s="64">
        <v>7776</v>
      </c>
      <c r="F34" s="16">
        <f>ROUND(SUM(C34:E34)/3,2)</f>
        <v>8640</v>
      </c>
      <c r="G34" s="39">
        <v>8640</v>
      </c>
    </row>
    <row r="35" spans="1:7" s="37" customFormat="1" ht="15.75" thickBot="1" x14ac:dyDescent="0.3">
      <c r="A35" s="40" t="s">
        <v>6</v>
      </c>
      <c r="B35" s="63"/>
      <c r="C35" s="44">
        <f>C34*$B32</f>
        <v>190080</v>
      </c>
      <c r="D35" s="45">
        <f>D34*$B32</f>
        <v>209088</v>
      </c>
      <c r="E35" s="41">
        <f>E34*$B32</f>
        <v>171072</v>
      </c>
      <c r="F35" s="41"/>
      <c r="G35" s="42">
        <f>G34*$B32</f>
        <v>190080</v>
      </c>
    </row>
    <row r="36" spans="1:7" s="37" customFormat="1" ht="13.5" customHeight="1" x14ac:dyDescent="0.2">
      <c r="A36" s="31" t="s">
        <v>24</v>
      </c>
      <c r="B36" s="54">
        <v>6</v>
      </c>
      <c r="C36" s="70" t="s">
        <v>31</v>
      </c>
      <c r="D36" s="70"/>
      <c r="E36" s="70"/>
      <c r="F36" s="30" t="s">
        <v>23</v>
      </c>
      <c r="G36" s="36" t="s">
        <v>4</v>
      </c>
    </row>
    <row r="37" spans="1:7" s="37" customFormat="1" ht="12.75" customHeight="1" x14ac:dyDescent="0.2">
      <c r="A37" s="32" t="s">
        <v>28</v>
      </c>
      <c r="B37" s="68">
        <v>25</v>
      </c>
      <c r="C37" s="69"/>
      <c r="D37" s="69"/>
      <c r="E37" s="33" t="s">
        <v>36</v>
      </c>
      <c r="F37" s="75" t="s">
        <v>29</v>
      </c>
      <c r="G37" s="38" t="s">
        <v>4</v>
      </c>
    </row>
    <row r="38" spans="1:7" s="37" customFormat="1" ht="30.75" customHeight="1" x14ac:dyDescent="0.2">
      <c r="A38" s="32" t="s">
        <v>25</v>
      </c>
      <c r="B38" s="65" t="s">
        <v>47</v>
      </c>
      <c r="C38" s="66"/>
      <c r="D38" s="66"/>
      <c r="E38" s="67"/>
      <c r="F38" s="76"/>
      <c r="G38" s="38" t="s">
        <v>4</v>
      </c>
    </row>
    <row r="39" spans="1:7" s="37" customFormat="1" ht="15" x14ac:dyDescent="0.2">
      <c r="A39" s="32" t="s">
        <v>26</v>
      </c>
      <c r="B39" s="60"/>
      <c r="C39" s="52">
        <v>2280</v>
      </c>
      <c r="D39" s="53">
        <v>2508</v>
      </c>
      <c r="E39" s="64">
        <v>2052</v>
      </c>
      <c r="F39" s="16">
        <f>ROUND(SUM(C39:E39)/3,2)</f>
        <v>2280</v>
      </c>
      <c r="G39" s="39">
        <v>2280</v>
      </c>
    </row>
    <row r="40" spans="1:7" s="37" customFormat="1" ht="15.75" thickBot="1" x14ac:dyDescent="0.3">
      <c r="A40" s="40" t="s">
        <v>6</v>
      </c>
      <c r="B40" s="63"/>
      <c r="C40" s="44">
        <f>C39*$B37</f>
        <v>57000</v>
      </c>
      <c r="D40" s="45">
        <f>D39*$B37</f>
        <v>62700</v>
      </c>
      <c r="E40" s="41">
        <f>E39*$B37</f>
        <v>51300</v>
      </c>
      <c r="F40" s="41"/>
      <c r="G40" s="42">
        <f>G39*$B37</f>
        <v>57000</v>
      </c>
    </row>
    <row r="41" spans="1:7" s="37" customFormat="1" ht="13.5" customHeight="1" x14ac:dyDescent="0.2">
      <c r="A41" s="31" t="s">
        <v>24</v>
      </c>
      <c r="B41" s="54">
        <v>7</v>
      </c>
      <c r="C41" s="70" t="s">
        <v>30</v>
      </c>
      <c r="D41" s="70"/>
      <c r="E41" s="70"/>
      <c r="F41" s="30" t="s">
        <v>23</v>
      </c>
      <c r="G41" s="36" t="s">
        <v>4</v>
      </c>
    </row>
    <row r="42" spans="1:7" s="37" customFormat="1" ht="12.75" customHeight="1" x14ac:dyDescent="0.2">
      <c r="A42" s="32" t="s">
        <v>28</v>
      </c>
      <c r="B42" s="68">
        <v>21</v>
      </c>
      <c r="C42" s="69"/>
      <c r="D42" s="69"/>
      <c r="E42" s="33" t="s">
        <v>36</v>
      </c>
      <c r="F42" s="75" t="s">
        <v>29</v>
      </c>
      <c r="G42" s="38" t="s">
        <v>4</v>
      </c>
    </row>
    <row r="43" spans="1:7" s="37" customFormat="1" ht="51" customHeight="1" x14ac:dyDescent="0.2">
      <c r="A43" s="32" t="s">
        <v>25</v>
      </c>
      <c r="B43" s="65" t="s">
        <v>59</v>
      </c>
      <c r="C43" s="66"/>
      <c r="D43" s="66"/>
      <c r="E43" s="67"/>
      <c r="F43" s="76"/>
      <c r="G43" s="38" t="s">
        <v>4</v>
      </c>
    </row>
    <row r="44" spans="1:7" s="37" customFormat="1" ht="15" x14ac:dyDescent="0.2">
      <c r="A44" s="32" t="s">
        <v>26</v>
      </c>
      <c r="B44" s="60"/>
      <c r="C44" s="52">
        <v>2060</v>
      </c>
      <c r="D44" s="52">
        <v>2266</v>
      </c>
      <c r="E44" s="53">
        <v>1854</v>
      </c>
      <c r="F44" s="16">
        <f>ROUND(SUM(C44:E44)/3,2)</f>
        <v>2060</v>
      </c>
      <c r="G44" s="39">
        <v>2060</v>
      </c>
    </row>
    <row r="45" spans="1:7" s="37" customFormat="1" ht="15.75" thickBot="1" x14ac:dyDescent="0.3">
      <c r="A45" s="40" t="s">
        <v>6</v>
      </c>
      <c r="B45" s="63"/>
      <c r="C45" s="44">
        <f>C44*$B42</f>
        <v>43260</v>
      </c>
      <c r="D45" s="45">
        <f>D44*$B42</f>
        <v>47586</v>
      </c>
      <c r="E45" s="41">
        <f>E44*$B42</f>
        <v>38934</v>
      </c>
      <c r="F45" s="41"/>
      <c r="G45" s="42">
        <f>G44*$B42</f>
        <v>43260</v>
      </c>
    </row>
    <row r="46" spans="1:7" s="37" customFormat="1" ht="13.5" customHeight="1" x14ac:dyDescent="0.2">
      <c r="A46" s="31" t="s">
        <v>24</v>
      </c>
      <c r="B46" s="54">
        <v>8</v>
      </c>
      <c r="C46" s="70" t="s">
        <v>48</v>
      </c>
      <c r="D46" s="70"/>
      <c r="E46" s="70"/>
      <c r="F46" s="30" t="s">
        <v>23</v>
      </c>
      <c r="G46" s="36" t="s">
        <v>4</v>
      </c>
    </row>
    <row r="47" spans="1:7" s="37" customFormat="1" ht="12.75" customHeight="1" x14ac:dyDescent="0.2">
      <c r="A47" s="32" t="s">
        <v>28</v>
      </c>
      <c r="B47" s="68">
        <v>9</v>
      </c>
      <c r="C47" s="69"/>
      <c r="D47" s="69"/>
      <c r="E47" s="33" t="s">
        <v>36</v>
      </c>
      <c r="F47" s="75" t="s">
        <v>29</v>
      </c>
      <c r="G47" s="38" t="s">
        <v>4</v>
      </c>
    </row>
    <row r="48" spans="1:7" s="37" customFormat="1" ht="67.5" customHeight="1" x14ac:dyDescent="0.2">
      <c r="A48" s="32" t="s">
        <v>25</v>
      </c>
      <c r="B48" s="65" t="s">
        <v>56</v>
      </c>
      <c r="C48" s="66"/>
      <c r="D48" s="66"/>
      <c r="E48" s="67"/>
      <c r="F48" s="76"/>
      <c r="G48" s="38" t="s">
        <v>4</v>
      </c>
    </row>
    <row r="49" spans="1:7" s="37" customFormat="1" ht="15" x14ac:dyDescent="0.2">
      <c r="A49" s="32" t="s">
        <v>26</v>
      </c>
      <c r="B49" s="60"/>
      <c r="C49" s="52">
        <v>2280</v>
      </c>
      <c r="D49" s="53">
        <v>2508</v>
      </c>
      <c r="E49" s="64">
        <v>2052</v>
      </c>
      <c r="F49" s="16">
        <f>ROUND(SUM(C49:E49)/3,2)</f>
        <v>2280</v>
      </c>
      <c r="G49" s="39">
        <v>2280</v>
      </c>
    </row>
    <row r="50" spans="1:7" s="37" customFormat="1" ht="15.75" thickBot="1" x14ac:dyDescent="0.3">
      <c r="A50" s="40" t="s">
        <v>6</v>
      </c>
      <c r="B50" s="63"/>
      <c r="C50" s="44">
        <f>C49*$B47</f>
        <v>20520</v>
      </c>
      <c r="D50" s="45">
        <f>D49*$B47</f>
        <v>22572</v>
      </c>
      <c r="E50" s="41">
        <f>E49*$B47</f>
        <v>18468</v>
      </c>
      <c r="F50" s="41"/>
      <c r="G50" s="42">
        <f>G49*$B47</f>
        <v>20520</v>
      </c>
    </row>
    <row r="51" spans="1:7" s="37" customFormat="1" ht="13.5" customHeight="1" x14ac:dyDescent="0.2">
      <c r="A51" s="31" t="s">
        <v>24</v>
      </c>
      <c r="B51" s="54">
        <v>9</v>
      </c>
      <c r="C51" s="70" t="s">
        <v>34</v>
      </c>
      <c r="D51" s="70"/>
      <c r="E51" s="70"/>
      <c r="F51" s="30" t="s">
        <v>23</v>
      </c>
      <c r="G51" s="36" t="s">
        <v>4</v>
      </c>
    </row>
    <row r="52" spans="1:7" s="37" customFormat="1" ht="12.75" customHeight="1" x14ac:dyDescent="0.2">
      <c r="A52" s="32" t="s">
        <v>28</v>
      </c>
      <c r="B52" s="68">
        <v>6</v>
      </c>
      <c r="C52" s="69"/>
      <c r="D52" s="69"/>
      <c r="E52" s="33" t="s">
        <v>36</v>
      </c>
      <c r="F52" s="75" t="s">
        <v>29</v>
      </c>
      <c r="G52" s="38" t="s">
        <v>4</v>
      </c>
    </row>
    <row r="53" spans="1:7" s="37" customFormat="1" ht="135" customHeight="1" x14ac:dyDescent="0.2">
      <c r="A53" s="32" t="s">
        <v>25</v>
      </c>
      <c r="B53" s="65" t="s">
        <v>49</v>
      </c>
      <c r="C53" s="66"/>
      <c r="D53" s="66"/>
      <c r="E53" s="67"/>
      <c r="F53" s="76"/>
      <c r="G53" s="38" t="s">
        <v>4</v>
      </c>
    </row>
    <row r="54" spans="1:7" s="37" customFormat="1" ht="15" x14ac:dyDescent="0.2">
      <c r="A54" s="32" t="s">
        <v>26</v>
      </c>
      <c r="B54" s="60"/>
      <c r="C54" s="52">
        <v>10700</v>
      </c>
      <c r="D54" s="52">
        <v>11700</v>
      </c>
      <c r="E54" s="53">
        <v>9630</v>
      </c>
      <c r="F54" s="16">
        <f>ROUND(SUM(C54:E54)/3,2)</f>
        <v>10676.67</v>
      </c>
      <c r="G54" s="39">
        <v>10676.67</v>
      </c>
    </row>
    <row r="55" spans="1:7" s="37" customFormat="1" ht="15.75" thickBot="1" x14ac:dyDescent="0.3">
      <c r="A55" s="40" t="s">
        <v>6</v>
      </c>
      <c r="B55" s="63"/>
      <c r="C55" s="44">
        <f>C54*$B52</f>
        <v>64200</v>
      </c>
      <c r="D55" s="45">
        <f>D54*$B52</f>
        <v>70200</v>
      </c>
      <c r="E55" s="41">
        <f>E54*$B52</f>
        <v>57780</v>
      </c>
      <c r="F55" s="41"/>
      <c r="G55" s="42">
        <f>G54*$B52</f>
        <v>64060.020000000004</v>
      </c>
    </row>
    <row r="56" spans="1:7" s="37" customFormat="1" ht="13.5" customHeight="1" x14ac:dyDescent="0.2">
      <c r="A56" s="31" t="s">
        <v>24</v>
      </c>
      <c r="B56" s="54">
        <v>10</v>
      </c>
      <c r="C56" s="70" t="s">
        <v>39</v>
      </c>
      <c r="D56" s="70"/>
      <c r="E56" s="70"/>
      <c r="F56" s="30" t="s">
        <v>23</v>
      </c>
      <c r="G56" s="36" t="s">
        <v>4</v>
      </c>
    </row>
    <row r="57" spans="1:7" s="37" customFormat="1" ht="12.75" customHeight="1" x14ac:dyDescent="0.2">
      <c r="A57" s="32" t="s">
        <v>28</v>
      </c>
      <c r="B57" s="68">
        <v>2</v>
      </c>
      <c r="C57" s="69"/>
      <c r="D57" s="69"/>
      <c r="E57" s="33" t="s">
        <v>50</v>
      </c>
      <c r="F57" s="75" t="s">
        <v>38</v>
      </c>
      <c r="G57" s="38" t="s">
        <v>4</v>
      </c>
    </row>
    <row r="58" spans="1:7" s="37" customFormat="1" ht="39.75" customHeight="1" x14ac:dyDescent="0.2">
      <c r="A58" s="32" t="s">
        <v>25</v>
      </c>
      <c r="B58" s="65" t="s">
        <v>40</v>
      </c>
      <c r="C58" s="66"/>
      <c r="D58" s="66"/>
      <c r="E58" s="67"/>
      <c r="F58" s="76"/>
      <c r="G58" s="38" t="s">
        <v>4</v>
      </c>
    </row>
    <row r="59" spans="1:7" s="37" customFormat="1" ht="15" x14ac:dyDescent="0.2">
      <c r="A59" s="32" t="s">
        <v>26</v>
      </c>
      <c r="B59" s="60"/>
      <c r="C59" s="52">
        <v>600</v>
      </c>
      <c r="D59" s="52">
        <v>660</v>
      </c>
      <c r="E59" s="53">
        <v>540</v>
      </c>
      <c r="F59" s="16">
        <f>ROUND(SUM(C59:E59)/3,2)</f>
        <v>600</v>
      </c>
      <c r="G59" s="39">
        <v>600</v>
      </c>
    </row>
    <row r="60" spans="1:7" s="37" customFormat="1" ht="15.75" thickBot="1" x14ac:dyDescent="0.3">
      <c r="A60" s="40" t="s">
        <v>6</v>
      </c>
      <c r="B60" s="63"/>
      <c r="C60" s="44">
        <f>C59*$B57</f>
        <v>1200</v>
      </c>
      <c r="D60" s="45">
        <f>D59*$B57</f>
        <v>1320</v>
      </c>
      <c r="E60" s="41">
        <f>E59*$B57</f>
        <v>1080</v>
      </c>
      <c r="F60" s="41"/>
      <c r="G60" s="42">
        <f>G59*$B57</f>
        <v>1200</v>
      </c>
    </row>
    <row r="61" spans="1:7" s="37" customFormat="1" ht="13.5" customHeight="1" x14ac:dyDescent="0.2">
      <c r="A61" s="31" t="s">
        <v>24</v>
      </c>
      <c r="B61" s="54">
        <v>11</v>
      </c>
      <c r="C61" s="70" t="s">
        <v>51</v>
      </c>
      <c r="D61" s="70"/>
      <c r="E61" s="70"/>
      <c r="F61" s="30" t="s">
        <v>23</v>
      </c>
      <c r="G61" s="36" t="s">
        <v>4</v>
      </c>
    </row>
    <row r="62" spans="1:7" s="37" customFormat="1" ht="12.75" customHeight="1" x14ac:dyDescent="0.2">
      <c r="A62" s="32" t="s">
        <v>28</v>
      </c>
      <c r="B62" s="68">
        <v>5</v>
      </c>
      <c r="C62" s="69"/>
      <c r="D62" s="69"/>
      <c r="E62" s="33" t="s">
        <v>36</v>
      </c>
      <c r="F62" s="75" t="s">
        <v>52</v>
      </c>
      <c r="G62" s="38" t="s">
        <v>4</v>
      </c>
    </row>
    <row r="63" spans="1:7" s="37" customFormat="1" ht="50.25" customHeight="1" x14ac:dyDescent="0.2">
      <c r="A63" s="32" t="s">
        <v>25</v>
      </c>
      <c r="B63" s="65" t="s">
        <v>55</v>
      </c>
      <c r="C63" s="66"/>
      <c r="D63" s="66"/>
      <c r="E63" s="67"/>
      <c r="F63" s="76"/>
      <c r="G63" s="38" t="s">
        <v>4</v>
      </c>
    </row>
    <row r="64" spans="1:7" s="37" customFormat="1" ht="15" x14ac:dyDescent="0.2">
      <c r="A64" s="32" t="s">
        <v>26</v>
      </c>
      <c r="B64" s="60"/>
      <c r="C64" s="52">
        <v>1000</v>
      </c>
      <c r="D64" s="52">
        <v>1100</v>
      </c>
      <c r="E64" s="53">
        <v>900</v>
      </c>
      <c r="F64" s="16">
        <f>ROUND(SUM(C64:E64)/3,2)</f>
        <v>1000</v>
      </c>
      <c r="G64" s="39">
        <v>1000</v>
      </c>
    </row>
    <row r="65" spans="1:12" s="37" customFormat="1" ht="15.75" thickBot="1" x14ac:dyDescent="0.3">
      <c r="A65" s="40" t="s">
        <v>6</v>
      </c>
      <c r="B65" s="63"/>
      <c r="C65" s="44">
        <f>C64*$B62</f>
        <v>5000</v>
      </c>
      <c r="D65" s="45">
        <f>D64*$B62</f>
        <v>5500</v>
      </c>
      <c r="E65" s="41">
        <f>E64*$B62</f>
        <v>4500</v>
      </c>
      <c r="F65" s="41"/>
      <c r="G65" s="42">
        <f>G64*$B62</f>
        <v>5000</v>
      </c>
    </row>
    <row r="66" spans="1:12" ht="13.5" thickBot="1" x14ac:dyDescent="0.25">
      <c r="A66" s="59" t="s">
        <v>7</v>
      </c>
      <c r="B66" s="62"/>
      <c r="C66" s="61">
        <f>C15+C20+C25+C30+C35+C40+C45+C50+C55+C60+C65</f>
        <v>940700</v>
      </c>
      <c r="D66" s="61">
        <f t="shared" ref="D66:E66" si="0">D15+D20+D25+D30+D35+D40+D45+D50+D55+D60+D65</f>
        <v>1033426</v>
      </c>
      <c r="E66" s="61">
        <f t="shared" si="0"/>
        <v>845874</v>
      </c>
      <c r="F66" s="19"/>
      <c r="G66" s="19"/>
      <c r="H66" s="3"/>
      <c r="I66" s="3"/>
      <c r="J66" s="3"/>
      <c r="K66" s="3"/>
    </row>
    <row r="67" spans="1:12" s="24" customFormat="1" ht="15" x14ac:dyDescent="0.25">
      <c r="A67" s="25" t="s">
        <v>58</v>
      </c>
      <c r="B67" s="25"/>
      <c r="C67" s="20"/>
      <c r="D67" s="20"/>
      <c r="E67" s="20"/>
      <c r="F67" s="21" t="s">
        <v>12</v>
      </c>
      <c r="G67" s="22">
        <f>G15+G20+G25+G30+G35+G40+G45+G50+G55+G60+G65</f>
        <v>939999.95</v>
      </c>
      <c r="H67" s="23"/>
      <c r="I67" s="23"/>
      <c r="J67" s="23"/>
      <c r="K67" s="23"/>
      <c r="L67" s="23"/>
    </row>
    <row r="68" spans="1:12" s="24" customFormat="1" ht="15" x14ac:dyDescent="0.25">
      <c r="A68" s="20"/>
      <c r="B68" s="20"/>
      <c r="C68" s="20"/>
      <c r="D68" s="20"/>
      <c r="E68" s="20"/>
      <c r="F68" s="21"/>
      <c r="G68" s="22"/>
      <c r="H68" s="23"/>
      <c r="I68" s="23"/>
      <c r="J68" s="23"/>
      <c r="K68" s="23"/>
      <c r="L68" s="23"/>
    </row>
    <row r="69" spans="1:12" s="26" customFormat="1" ht="15" customHeight="1" x14ac:dyDescent="0.25">
      <c r="A69" s="35" t="s">
        <v>15</v>
      </c>
      <c r="B69" s="81" t="s">
        <v>57</v>
      </c>
      <c r="C69" s="81"/>
      <c r="D69" s="81"/>
      <c r="E69" s="81"/>
      <c r="F69" s="81"/>
      <c r="G69" s="81"/>
      <c r="H69" s="81"/>
    </row>
    <row r="70" spans="1:12" s="26" customFormat="1" ht="15" customHeight="1" x14ac:dyDescent="0.25">
      <c r="A70" s="35" t="s">
        <v>16</v>
      </c>
      <c r="B70" s="81" t="s">
        <v>53</v>
      </c>
      <c r="C70" s="81"/>
      <c r="D70" s="81"/>
      <c r="E70" s="81"/>
      <c r="F70" s="81"/>
      <c r="G70" s="81"/>
      <c r="H70" s="81"/>
    </row>
    <row r="71" spans="1:12" s="26" customFormat="1" ht="15" customHeight="1" x14ac:dyDescent="0.25">
      <c r="A71" s="35" t="s">
        <v>17</v>
      </c>
      <c r="B71" s="81" t="s">
        <v>57</v>
      </c>
      <c r="C71" s="81"/>
      <c r="D71" s="81"/>
      <c r="E71" s="81"/>
      <c r="F71" s="81"/>
      <c r="G71" s="81"/>
      <c r="H71" s="81"/>
    </row>
    <row r="72" spans="1:12" s="24" customFormat="1" ht="15" x14ac:dyDescent="0.25">
      <c r="A72" s="20"/>
      <c r="B72" s="20"/>
      <c r="C72" s="20"/>
      <c r="D72" s="20"/>
      <c r="E72" s="20"/>
      <c r="F72" s="20"/>
      <c r="G72" s="20"/>
    </row>
    <row r="73" spans="1:12" ht="15" x14ac:dyDescent="0.25">
      <c r="A73" s="20" t="s">
        <v>13</v>
      </c>
      <c r="B73" s="20"/>
      <c r="C73" s="27"/>
      <c r="D73" s="27"/>
      <c r="E73" s="27"/>
      <c r="F73" s="27"/>
      <c r="G73" s="21" t="s">
        <v>14</v>
      </c>
      <c r="H73" s="3"/>
      <c r="I73" s="3"/>
      <c r="J73" s="3"/>
      <c r="K73" s="3"/>
    </row>
  </sheetData>
  <sheetProtection selectLockedCells="1" selectUnlockedCells="1"/>
  <mergeCells count="53">
    <mergeCell ref="B63:E63"/>
    <mergeCell ref="B69:H69"/>
    <mergeCell ref="B70:H70"/>
    <mergeCell ref="B71:H71"/>
    <mergeCell ref="C46:E46"/>
    <mergeCell ref="F47:F48"/>
    <mergeCell ref="B48:E48"/>
    <mergeCell ref="B47:D47"/>
    <mergeCell ref="C51:E51"/>
    <mergeCell ref="B52:D52"/>
    <mergeCell ref="F52:F53"/>
    <mergeCell ref="B53:E53"/>
    <mergeCell ref="C56:E56"/>
    <mergeCell ref="B57:D57"/>
    <mergeCell ref="F57:F58"/>
    <mergeCell ref="B58:E58"/>
    <mergeCell ref="C61:E61"/>
    <mergeCell ref="B62:D62"/>
    <mergeCell ref="F62:F63"/>
    <mergeCell ref="C21:E21"/>
    <mergeCell ref="F32:F33"/>
    <mergeCell ref="C26:E26"/>
    <mergeCell ref="B27:D27"/>
    <mergeCell ref="F27:F28"/>
    <mergeCell ref="B42:D42"/>
    <mergeCell ref="F42:F43"/>
    <mergeCell ref="B43:E43"/>
    <mergeCell ref="B33:E33"/>
    <mergeCell ref="C36:E36"/>
    <mergeCell ref="B37:D37"/>
    <mergeCell ref="F37:F38"/>
    <mergeCell ref="B38:E38"/>
    <mergeCell ref="C9:E9"/>
    <mergeCell ref="F12:F13"/>
    <mergeCell ref="B13:E13"/>
    <mergeCell ref="B12:D12"/>
    <mergeCell ref="C11:E11"/>
    <mergeCell ref="C16:E16"/>
    <mergeCell ref="F17:F18"/>
    <mergeCell ref="B17:D17"/>
    <mergeCell ref="B18:E18"/>
    <mergeCell ref="F22:F23"/>
    <mergeCell ref="B23:E23"/>
    <mergeCell ref="D6:G6"/>
    <mergeCell ref="A7:C7"/>
    <mergeCell ref="D7:G7"/>
    <mergeCell ref="D8:G8"/>
    <mergeCell ref="A8:C8"/>
    <mergeCell ref="B28:E28"/>
    <mergeCell ref="B22:D22"/>
    <mergeCell ref="C41:E41"/>
    <mergeCell ref="C31:E31"/>
    <mergeCell ref="B32:D3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2024-11-06T12:33:31Z</cp:lastPrinted>
  <dcterms:created xsi:type="dcterms:W3CDTF">2012-04-02T10:33:59Z</dcterms:created>
  <dcterms:modified xsi:type="dcterms:W3CDTF">2024-11-08T12:43:19Z</dcterms:modified>
</cp:coreProperties>
</file>